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5715" windowHeight="1560"/>
  </bookViews>
  <sheets>
    <sheet name="Ark1" sheetId="1" r:id="rId1"/>
    <sheet name="Ark2" sheetId="2" r:id="rId2"/>
    <sheet name="Ark3" sheetId="3" r:id="rId3"/>
  </sheets>
  <definedNames>
    <definedName name="_ftn1" localSheetId="0">'Ark1'!$A$88</definedName>
    <definedName name="_ftn10" localSheetId="0">'Ark1'!$A$97</definedName>
    <definedName name="_ftn11" localSheetId="0">'Ark1'!$A$98</definedName>
    <definedName name="_ftn12" localSheetId="0">'Ark1'!$A$99</definedName>
    <definedName name="_ftn13" localSheetId="0">'Ark1'!$A$100</definedName>
    <definedName name="_ftn14" localSheetId="0">'Ark1'!$A$101</definedName>
    <definedName name="_ftn15" localSheetId="0">'Ark1'!$A$102</definedName>
    <definedName name="_ftn16" localSheetId="0">'Ark1'!$A$103</definedName>
    <definedName name="_ftn17" localSheetId="0">'Ark1'!$A$104</definedName>
    <definedName name="_ftn18" localSheetId="0">'Ark1'!$A$105</definedName>
    <definedName name="_ftn2" localSheetId="0">'Ark1'!$A$89</definedName>
    <definedName name="_ftn3" localSheetId="0">'Ark1'!$A$90</definedName>
    <definedName name="_ftn4" localSheetId="0">'Ark1'!$A$91</definedName>
    <definedName name="_ftn5" localSheetId="0">'Ark1'!$A$92</definedName>
    <definedName name="_ftn6" localSheetId="0">'Ark1'!$A$93</definedName>
    <definedName name="_ftn7" localSheetId="0">'Ark1'!$A$94</definedName>
    <definedName name="_ftn8" localSheetId="0">'Ark1'!$A$95</definedName>
    <definedName name="_ftn9" localSheetId="0">'Ark1'!$A$96</definedName>
    <definedName name="_ftnref1" localSheetId="0">'Ark1'!$J$9</definedName>
    <definedName name="_ftnref10" localSheetId="0">'Ark1'!$J$42</definedName>
    <definedName name="_ftnref11" localSheetId="0">'Ark1'!$J$44</definedName>
    <definedName name="_ftnref12" localSheetId="0">'Ark1'!$J$52</definedName>
    <definedName name="_ftnref13" localSheetId="0">'Ark1'!$J$53</definedName>
    <definedName name="_ftnref14" localSheetId="0">'Ark1'!$J$58</definedName>
    <definedName name="_ftnref15" localSheetId="0">'Ark1'!$J$57</definedName>
    <definedName name="_ftnref16" localSheetId="0">'Ark1'!$J$65</definedName>
    <definedName name="_ftnref17" localSheetId="0">'Ark1'!$J$74</definedName>
    <definedName name="_ftnref18" localSheetId="0">'Ark1'!$J$76</definedName>
    <definedName name="_ftnref2" localSheetId="0">'Ark1'!$J$11</definedName>
    <definedName name="_ftnref3" localSheetId="0">'Ark1'!$J$12</definedName>
    <definedName name="_ftnref4" localSheetId="0">'Ark1'!$J$14</definedName>
    <definedName name="_ftnref5" localSheetId="0">'Ark1'!$J$15</definedName>
    <definedName name="_ftnref6" localSheetId="0">'Ark1'!$J$22</definedName>
    <definedName name="_ftnref7" localSheetId="0">'Ark1'!$J$25</definedName>
    <definedName name="_ftnref8" localSheetId="0">'Ark1'!$F$32</definedName>
    <definedName name="_ftnref9" localSheetId="0">'Ark1'!$J$37</definedName>
  </definedNames>
  <calcPr calcId="145621"/>
</workbook>
</file>

<file path=xl/calcChain.xml><?xml version="1.0" encoding="utf-8"?>
<calcChain xmlns="http://schemas.openxmlformats.org/spreadsheetml/2006/main">
  <c r="H61" i="1" l="1"/>
  <c r="H26" i="1"/>
  <c r="H16" i="1"/>
  <c r="H38" i="1" l="1"/>
  <c r="H63" i="1" s="1"/>
  <c r="H65" i="1" s="1"/>
  <c r="H45" i="1"/>
</calcChain>
</file>

<file path=xl/sharedStrings.xml><?xml version="1.0" encoding="utf-8"?>
<sst xmlns="http://schemas.openxmlformats.org/spreadsheetml/2006/main" count="102" uniqueCount="87">
  <si>
    <t>Historielærerforeningen.</t>
  </si>
  <si>
    <t>Budget</t>
  </si>
  <si>
    <t>Regnskab</t>
  </si>
  <si>
    <t>2013-2015</t>
  </si>
  <si>
    <t>2015-17</t>
  </si>
  <si>
    <t>2015-2017</t>
  </si>
  <si>
    <t>2017-2019</t>
  </si>
  <si>
    <t>Driftsregnskab</t>
  </si>
  <si>
    <t>Indtægter</t>
  </si>
  <si>
    <t>Kontingenter</t>
  </si>
  <si>
    <t>Noter, abonn. Dk</t>
  </si>
  <si>
    <t>Noter, abonn. Udl.</t>
  </si>
  <si>
    <t>Noter, annoncer</t>
  </si>
  <si>
    <t>diverse indt.</t>
  </si>
  <si>
    <t>udbytte, aktier+obl.pulje</t>
  </si>
  <si>
    <t>renteindtægter</t>
  </si>
  <si>
    <t>andre indt.</t>
  </si>
  <si>
    <t>Indtægter i alt</t>
  </si>
  <si>
    <t xml:space="preserve">                  -   </t>
  </si>
  <si>
    <t>Udgifter</t>
  </si>
  <si>
    <t>Møder</t>
  </si>
  <si>
    <t>rejser bestyrelsesmøder</t>
  </si>
  <si>
    <t>opholdsudg. best.m.</t>
  </si>
  <si>
    <t>internationale kontakter</t>
  </si>
  <si>
    <t>rejseudg. regionalsekr.</t>
  </si>
  <si>
    <t xml:space="preserve"> regs.møde </t>
  </si>
  <si>
    <t>rejseudg. I øvrigt</t>
  </si>
  <si>
    <t>Møder i alt</t>
  </si>
  <si>
    <t>Administration</t>
  </si>
  <si>
    <t>porto, tlf.,web, best.</t>
  </si>
  <si>
    <t>reg.sekr. a conto</t>
  </si>
  <si>
    <t>kontorartikler, øvrig adm.</t>
  </si>
  <si>
    <t>19a</t>
  </si>
  <si>
    <t>www</t>
  </si>
  <si>
    <t>porto</t>
  </si>
  <si>
    <t>bank-gebyr</t>
  </si>
  <si>
    <t>PBS-gebyr</t>
  </si>
  <si>
    <t>Decom/Winka (software)</t>
  </si>
  <si>
    <t>Adm. i alt</t>
  </si>
  <si>
    <t>Noter</t>
  </si>
  <si>
    <t>trykning</t>
  </si>
  <si>
    <t>distribution</t>
  </si>
  <si>
    <t>redaktion</t>
  </si>
  <si>
    <t>øvr. udg.</t>
  </si>
  <si>
    <t>Noter i alt</t>
  </si>
  <si>
    <t>Diverse</t>
  </si>
  <si>
    <t>generalforsamling</t>
  </si>
  <si>
    <t>gaver</t>
  </si>
  <si>
    <t>Euroclio-forberedelse</t>
  </si>
  <si>
    <t>Euroclio-konference 2015</t>
  </si>
  <si>
    <t>Euroclio-ktg.</t>
  </si>
  <si>
    <t>diverse</t>
  </si>
  <si>
    <t>historiekonkurrence</t>
  </si>
  <si>
    <t>historiedidaktik</t>
  </si>
  <si>
    <t xml:space="preserve">                     </t>
  </si>
  <si>
    <t>Hosting – hist.dk</t>
  </si>
  <si>
    <t>Software</t>
  </si>
  <si>
    <t>diverse i alt</t>
  </si>
  <si>
    <t>Udgifter i alt</t>
  </si>
  <si>
    <t>Resultat</t>
  </si>
  <si>
    <t>Status</t>
  </si>
  <si>
    <t>Aktiver</t>
  </si>
  <si>
    <t>31.8.2015</t>
  </si>
  <si>
    <t>Girokonto</t>
  </si>
  <si>
    <t>Spks. Farsø</t>
  </si>
  <si>
    <t>Spks. Himmerland</t>
  </si>
  <si>
    <t>Kontantkonti i alt</t>
  </si>
  <si>
    <t>Kontingent til gode</t>
  </si>
  <si>
    <t>Andre tilgodehavender</t>
  </si>
  <si>
    <t>Aktier i Danske Bank</t>
  </si>
  <si>
    <t>Obligationspulje/udlæg</t>
  </si>
  <si>
    <t>Aktiver i alt</t>
  </si>
  <si>
    <t>Passiver</t>
  </si>
  <si>
    <t>Egenkap. forr. Periode</t>
  </si>
  <si>
    <t>kursgevinst</t>
  </si>
  <si>
    <t>Periodens resultat</t>
  </si>
  <si>
    <t>Egenkap. ultimo. periode</t>
  </si>
  <si>
    <t>Kursusfond</t>
  </si>
  <si>
    <t>Balkanfond</t>
  </si>
  <si>
    <t>Gæld</t>
  </si>
  <si>
    <t>Passiver. ult. periode</t>
  </si>
  <si>
    <t>Logothete + revisor</t>
  </si>
  <si>
    <t>Luther projekt</t>
  </si>
  <si>
    <t>Inklusion af nye medlemmer</t>
  </si>
  <si>
    <t>31.8.2017</t>
  </si>
  <si>
    <t>Middelfart Sparekasse</t>
  </si>
  <si>
    <t>udgiv mindst 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</si>
</sst>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3" fontId="0" fillId="0" borderId="1" xfId="0" applyNumberFormat="1" applyBorder="1"/>
    <xf numFmtId="4" fontId="0" fillId="0" borderId="1" xfId="0" applyNumberFormat="1" applyBorder="1"/>
    <xf numFmtId="0" fontId="1" fillId="0" borderId="0" xfId="0" applyFont="1"/>
    <xf numFmtId="3" fontId="0" fillId="0" borderId="0" xfId="0" applyNumberFormat="1" applyBorder="1"/>
    <xf numFmtId="2" fontId="0" fillId="0" borderId="1" xfId="0" applyNumberFormat="1" applyBorder="1"/>
    <xf numFmtId="2" fontId="0" fillId="0" borderId="0" xfId="0" applyNumberFormat="1"/>
    <xf numFmtId="2" fontId="0" fillId="0" borderId="0" xfId="0" applyNumberFormat="1" applyBorder="1"/>
    <xf numFmtId="0" fontId="0" fillId="0" borderId="2" xfId="0" applyBorder="1"/>
    <xf numFmtId="2" fontId="0" fillId="0" borderId="2" xfId="0" applyNumberFormat="1" applyBorder="1"/>
    <xf numFmtId="0" fontId="0" fillId="0" borderId="0" xfId="0" applyBorder="1"/>
    <xf numFmtId="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tabSelected="1" topLeftCell="A49" zoomScale="110" zoomScaleNormal="110" workbookViewId="0">
      <selection activeCell="E54" sqref="E54"/>
    </sheetView>
  </sheetViews>
  <sheetFormatPr defaultRowHeight="15" x14ac:dyDescent="0.25"/>
  <cols>
    <col min="3" max="3" width="15.85546875" customWidth="1"/>
    <col min="4" max="4" width="13.85546875" customWidth="1"/>
    <col min="5" max="5" width="17.5703125" customWidth="1"/>
    <col min="6" max="8" width="14.140625" customWidth="1"/>
    <col min="9" max="9" width="16.28515625" customWidth="1"/>
    <col min="10" max="10" width="19.5703125" customWidth="1"/>
    <col min="11" max="11" width="12.85546875" customWidth="1"/>
  </cols>
  <sheetData>
    <row r="1" spans="1:10" x14ac:dyDescent="0.25">
      <c r="J1" s="11"/>
    </row>
    <row r="2" spans="1:10" x14ac:dyDescent="0.25">
      <c r="A2" t="s">
        <v>0</v>
      </c>
      <c r="J2" s="11"/>
    </row>
    <row r="3" spans="1:10" x14ac:dyDescent="0.25">
      <c r="A3" s="1"/>
      <c r="B3" s="1"/>
      <c r="C3" s="1"/>
      <c r="D3" s="1" t="s">
        <v>1</v>
      </c>
      <c r="E3" s="1" t="s">
        <v>2</v>
      </c>
      <c r="F3" s="1" t="s">
        <v>1</v>
      </c>
      <c r="G3" s="1" t="s">
        <v>2</v>
      </c>
      <c r="H3" s="1" t="s">
        <v>1</v>
      </c>
      <c r="I3" s="9"/>
      <c r="J3" s="11"/>
    </row>
    <row r="4" spans="1:10" x14ac:dyDescent="0.25">
      <c r="A4" s="1"/>
      <c r="B4" s="1"/>
      <c r="C4" s="1"/>
      <c r="D4" s="1" t="s">
        <v>3</v>
      </c>
      <c r="E4" s="1" t="s">
        <v>3</v>
      </c>
      <c r="F4" s="1" t="s">
        <v>4</v>
      </c>
      <c r="G4" s="1" t="s">
        <v>5</v>
      </c>
      <c r="H4" s="1" t="s">
        <v>6</v>
      </c>
      <c r="I4" s="9"/>
      <c r="J4" s="11"/>
    </row>
    <row r="5" spans="1:10" x14ac:dyDescent="0.25">
      <c r="A5" s="1" t="s">
        <v>7</v>
      </c>
      <c r="B5" s="1"/>
      <c r="C5" s="1"/>
      <c r="D5" s="1"/>
      <c r="E5" s="1"/>
      <c r="F5" s="1"/>
      <c r="G5" s="1"/>
      <c r="H5" s="1"/>
      <c r="I5" s="9"/>
      <c r="J5" s="11"/>
    </row>
    <row r="6" spans="1:10" x14ac:dyDescent="0.25">
      <c r="A6" s="1" t="s">
        <v>8</v>
      </c>
      <c r="B6" s="1"/>
      <c r="C6" s="1"/>
      <c r="D6" s="1"/>
      <c r="E6" s="1"/>
      <c r="F6" s="1"/>
      <c r="G6" s="1"/>
      <c r="H6" s="1"/>
      <c r="I6" s="9"/>
      <c r="J6" s="11"/>
    </row>
    <row r="7" spans="1:10" x14ac:dyDescent="0.25">
      <c r="A7" s="1">
        <v>1</v>
      </c>
      <c r="B7" s="1" t="s">
        <v>9</v>
      </c>
      <c r="C7" s="1"/>
      <c r="D7" s="2">
        <v>1125000</v>
      </c>
      <c r="E7" s="3">
        <v>1152941</v>
      </c>
      <c r="F7" s="2">
        <v>1140000</v>
      </c>
      <c r="G7" s="6">
        <v>1121558.58</v>
      </c>
      <c r="H7" s="2">
        <v>1050000</v>
      </c>
      <c r="I7" s="10"/>
      <c r="J7" s="12"/>
    </row>
    <row r="8" spans="1:10" x14ac:dyDescent="0.25">
      <c r="A8" s="1"/>
      <c r="B8" s="1"/>
      <c r="C8" s="1"/>
      <c r="D8" s="1"/>
      <c r="E8" s="1"/>
      <c r="G8" s="7"/>
      <c r="H8" s="1"/>
      <c r="I8" s="7"/>
      <c r="J8" s="11"/>
    </row>
    <row r="9" spans="1:10" x14ac:dyDescent="0.25">
      <c r="A9" s="1">
        <v>2</v>
      </c>
      <c r="B9" s="1" t="s">
        <v>10</v>
      </c>
      <c r="C9" s="1"/>
      <c r="D9" s="3">
        <v>22500</v>
      </c>
      <c r="E9" s="3">
        <v>19600</v>
      </c>
      <c r="F9" s="2">
        <v>22500</v>
      </c>
      <c r="G9" s="6">
        <v>11700</v>
      </c>
      <c r="H9" s="2">
        <v>15000</v>
      </c>
      <c r="I9" s="10"/>
      <c r="J9" s="5"/>
    </row>
    <row r="10" spans="1:10" x14ac:dyDescent="0.25">
      <c r="A10" s="1"/>
      <c r="B10" s="1" t="s">
        <v>11</v>
      </c>
      <c r="C10" s="1"/>
      <c r="D10" s="1"/>
      <c r="E10" s="3">
        <v>2800</v>
      </c>
      <c r="F10" s="1"/>
      <c r="G10" s="6">
        <v>1225</v>
      </c>
      <c r="H10" s="1"/>
      <c r="I10" s="10"/>
      <c r="J10" s="11"/>
    </row>
    <row r="11" spans="1:10" x14ac:dyDescent="0.25">
      <c r="A11" s="1">
        <v>3</v>
      </c>
      <c r="B11" s="1" t="s">
        <v>12</v>
      </c>
      <c r="C11" s="1"/>
      <c r="D11" s="3">
        <v>90000</v>
      </c>
      <c r="E11" s="3">
        <v>112580</v>
      </c>
      <c r="F11" s="2">
        <v>110000</v>
      </c>
      <c r="G11" s="6">
        <v>74640</v>
      </c>
      <c r="H11" s="2">
        <v>100000</v>
      </c>
      <c r="I11" s="10"/>
      <c r="J11" s="5"/>
    </row>
    <row r="12" spans="1:10" x14ac:dyDescent="0.25">
      <c r="A12" s="1">
        <v>5</v>
      </c>
      <c r="B12" s="1" t="s">
        <v>13</v>
      </c>
      <c r="C12" s="1"/>
      <c r="D12" s="3">
        <v>3000</v>
      </c>
      <c r="E12" s="3">
        <v>20209.18</v>
      </c>
      <c r="F12" s="2">
        <v>3000</v>
      </c>
      <c r="G12" s="6">
        <v>10701.57</v>
      </c>
      <c r="H12" s="2">
        <v>10000</v>
      </c>
      <c r="I12" s="10"/>
      <c r="J12" s="12"/>
    </row>
    <row r="13" spans="1:10" x14ac:dyDescent="0.25">
      <c r="A13" s="1">
        <v>6</v>
      </c>
      <c r="B13" s="1" t="s">
        <v>14</v>
      </c>
      <c r="C13" s="1"/>
      <c r="D13" s="1"/>
      <c r="E13" s="3">
        <v>1133.32</v>
      </c>
      <c r="F13" s="1">
        <v>1000</v>
      </c>
      <c r="G13" s="6">
        <v>2568.87</v>
      </c>
      <c r="H13" s="2">
        <v>1000</v>
      </c>
      <c r="I13" s="10"/>
      <c r="J13" s="12"/>
    </row>
    <row r="14" spans="1:10" x14ac:dyDescent="0.25">
      <c r="A14" s="1">
        <v>7</v>
      </c>
      <c r="B14" s="1" t="s">
        <v>15</v>
      </c>
      <c r="C14" s="1"/>
      <c r="D14" s="3">
        <v>25000</v>
      </c>
      <c r="E14" s="3">
        <v>18409.830000000002</v>
      </c>
      <c r="F14" s="2">
        <v>10000</v>
      </c>
      <c r="G14" s="6">
        <v>4980.66</v>
      </c>
      <c r="H14" s="2">
        <v>1000</v>
      </c>
      <c r="I14" s="10"/>
      <c r="J14" s="12"/>
    </row>
    <row r="15" spans="1:10" x14ac:dyDescent="0.25">
      <c r="A15" s="1"/>
      <c r="B15" s="1" t="s">
        <v>16</v>
      </c>
      <c r="C15" s="1"/>
      <c r="D15" s="1"/>
      <c r="E15" s="1">
        <v>375</v>
      </c>
      <c r="F15" s="1">
        <v>0</v>
      </c>
      <c r="G15" s="6">
        <v>1350</v>
      </c>
      <c r="H15" s="1">
        <v>31711.5</v>
      </c>
      <c r="I15" s="10" t="s">
        <v>82</v>
      </c>
      <c r="J15" s="5"/>
    </row>
    <row r="16" spans="1:10" x14ac:dyDescent="0.25">
      <c r="A16" s="1">
        <v>8</v>
      </c>
      <c r="B16" s="1" t="s">
        <v>17</v>
      </c>
      <c r="C16" s="1"/>
      <c r="D16" s="3">
        <v>1265500</v>
      </c>
      <c r="E16" s="3">
        <v>1328048.33</v>
      </c>
      <c r="F16" s="2">
        <v>1286500</v>
      </c>
      <c r="G16" s="6">
        <v>1228724.6800000002</v>
      </c>
      <c r="H16" s="3">
        <f>SUM(H7:H15)</f>
        <v>1208711.5</v>
      </c>
      <c r="I16" s="10"/>
      <c r="J16" s="12"/>
    </row>
    <row r="17" spans="1:10" x14ac:dyDescent="0.25">
      <c r="A17" s="1"/>
      <c r="B17" s="1"/>
      <c r="C17" s="1"/>
      <c r="D17" s="1"/>
      <c r="E17" s="1" t="s">
        <v>18</v>
      </c>
      <c r="F17" s="1"/>
      <c r="G17" s="6"/>
      <c r="H17" s="1"/>
      <c r="I17" s="10"/>
      <c r="J17" s="11"/>
    </row>
    <row r="18" spans="1:10" x14ac:dyDescent="0.25">
      <c r="A18" s="1" t="s">
        <v>19</v>
      </c>
      <c r="B18" s="1"/>
      <c r="C18" s="1"/>
      <c r="D18" s="1"/>
      <c r="E18" s="1" t="s">
        <v>18</v>
      </c>
      <c r="F18" s="1"/>
      <c r="G18" s="6"/>
      <c r="H18" s="1"/>
      <c r="I18" s="10"/>
      <c r="J18" s="11"/>
    </row>
    <row r="19" spans="1:10" x14ac:dyDescent="0.25">
      <c r="A19" s="1"/>
      <c r="B19" s="1" t="s">
        <v>20</v>
      </c>
      <c r="C19" s="1"/>
      <c r="D19" s="1"/>
      <c r="E19" s="1" t="s">
        <v>18</v>
      </c>
      <c r="F19" s="1"/>
      <c r="G19" s="6"/>
      <c r="H19" s="1"/>
      <c r="I19" s="10"/>
      <c r="J19" s="11"/>
    </row>
    <row r="20" spans="1:10" x14ac:dyDescent="0.25">
      <c r="A20" s="1">
        <v>10</v>
      </c>
      <c r="B20" s="1" t="s">
        <v>21</v>
      </c>
      <c r="C20" s="1"/>
      <c r="D20" s="3">
        <v>50000</v>
      </c>
      <c r="E20" s="3">
        <v>40415.769999999997</v>
      </c>
      <c r="F20" s="2">
        <v>50000</v>
      </c>
      <c r="G20" s="6">
        <v>35526.509999999995</v>
      </c>
      <c r="H20" s="2">
        <v>50000</v>
      </c>
      <c r="I20" s="10"/>
      <c r="J20" s="12"/>
    </row>
    <row r="21" spans="1:10" x14ac:dyDescent="0.25">
      <c r="A21" s="1">
        <v>11</v>
      </c>
      <c r="B21" s="1" t="s">
        <v>22</v>
      </c>
      <c r="C21" s="1"/>
      <c r="D21" s="3">
        <v>130000</v>
      </c>
      <c r="E21" s="3">
        <v>105756</v>
      </c>
      <c r="F21" s="2">
        <v>130000</v>
      </c>
      <c r="G21" s="6">
        <v>126613</v>
      </c>
      <c r="H21" s="2">
        <v>130000</v>
      </c>
      <c r="I21" s="10"/>
      <c r="J21" s="12"/>
    </row>
    <row r="22" spans="1:10" x14ac:dyDescent="0.25">
      <c r="A22" s="1">
        <v>12</v>
      </c>
      <c r="B22" s="1" t="s">
        <v>23</v>
      </c>
      <c r="C22" s="1"/>
      <c r="D22" s="3">
        <v>62000</v>
      </c>
      <c r="E22" s="3">
        <v>35443.96</v>
      </c>
      <c r="F22" s="2">
        <v>50000</v>
      </c>
      <c r="G22" s="6">
        <v>53861.84</v>
      </c>
      <c r="H22" s="2">
        <v>50000</v>
      </c>
      <c r="I22" s="10"/>
      <c r="J22" s="12"/>
    </row>
    <row r="23" spans="1:10" x14ac:dyDescent="0.25">
      <c r="A23" s="1">
        <v>13</v>
      </c>
      <c r="B23" s="1" t="s">
        <v>24</v>
      </c>
      <c r="C23" s="1"/>
      <c r="D23" s="3">
        <v>10000</v>
      </c>
      <c r="E23" s="3">
        <v>6327.1</v>
      </c>
      <c r="F23" s="2">
        <v>10000</v>
      </c>
      <c r="G23" s="6">
        <v>8059.52</v>
      </c>
      <c r="H23" s="2">
        <v>10000</v>
      </c>
      <c r="I23" s="10"/>
      <c r="J23" s="12"/>
    </row>
    <row r="24" spans="1:10" x14ac:dyDescent="0.25">
      <c r="A24" s="1">
        <v>14</v>
      </c>
      <c r="B24" s="1" t="s">
        <v>25</v>
      </c>
      <c r="C24" s="1"/>
      <c r="D24" s="3">
        <v>75000</v>
      </c>
      <c r="E24" s="3">
        <v>69823</v>
      </c>
      <c r="F24" s="2">
        <v>75000</v>
      </c>
      <c r="G24" s="6">
        <v>59455.02</v>
      </c>
      <c r="H24" s="2">
        <v>75000</v>
      </c>
      <c r="I24" s="10"/>
      <c r="J24" s="12"/>
    </row>
    <row r="25" spans="1:10" x14ac:dyDescent="0.25">
      <c r="A25" s="1">
        <v>15</v>
      </c>
      <c r="B25" s="1" t="s">
        <v>26</v>
      </c>
      <c r="C25" s="1"/>
      <c r="D25" s="3">
        <v>10000</v>
      </c>
      <c r="E25" s="3">
        <v>5784</v>
      </c>
      <c r="F25" s="2">
        <v>6000</v>
      </c>
      <c r="G25" s="6">
        <v>26443.19</v>
      </c>
      <c r="H25" s="2">
        <v>20000</v>
      </c>
      <c r="I25" s="10"/>
      <c r="J25" s="12"/>
    </row>
    <row r="26" spans="1:10" x14ac:dyDescent="0.25">
      <c r="A26" s="1">
        <v>16</v>
      </c>
      <c r="B26" s="1" t="s">
        <v>27</v>
      </c>
      <c r="C26" s="1"/>
      <c r="D26" s="3">
        <v>337000</v>
      </c>
      <c r="E26" s="3">
        <v>263549.83</v>
      </c>
      <c r="F26" s="2">
        <v>321000</v>
      </c>
      <c r="G26" s="6">
        <v>309959.08</v>
      </c>
      <c r="H26" s="3">
        <f>SUM(H20:H25)</f>
        <v>335000</v>
      </c>
      <c r="I26" s="10"/>
      <c r="J26" s="12"/>
    </row>
    <row r="27" spans="1:10" x14ac:dyDescent="0.25">
      <c r="A27" s="1"/>
      <c r="B27" s="1"/>
      <c r="C27" s="1"/>
      <c r="D27" s="1"/>
      <c r="E27" s="1" t="s">
        <v>18</v>
      </c>
      <c r="F27" s="1"/>
      <c r="G27" s="6"/>
      <c r="H27" s="1"/>
      <c r="I27" s="10"/>
      <c r="J27" s="11"/>
    </row>
    <row r="28" spans="1:10" x14ac:dyDescent="0.25">
      <c r="A28" s="1"/>
      <c r="B28" s="1" t="s">
        <v>28</v>
      </c>
      <c r="C28" s="1"/>
      <c r="D28" s="1"/>
      <c r="E28" s="1" t="s">
        <v>18</v>
      </c>
      <c r="F28" s="1"/>
      <c r="G28" s="6"/>
      <c r="H28" s="1"/>
      <c r="I28" s="10"/>
      <c r="J28" s="11"/>
    </row>
    <row r="29" spans="1:10" x14ac:dyDescent="0.25">
      <c r="A29" s="1">
        <v>17</v>
      </c>
      <c r="B29" s="1" t="s">
        <v>29</v>
      </c>
      <c r="C29" s="1"/>
      <c r="D29" s="3">
        <v>24000</v>
      </c>
      <c r="E29" s="3">
        <v>13500</v>
      </c>
      <c r="F29" s="2">
        <v>23000</v>
      </c>
      <c r="G29" s="6">
        <v>16502</v>
      </c>
      <c r="H29" s="2">
        <v>22000</v>
      </c>
      <c r="I29" s="10"/>
      <c r="J29" s="12"/>
    </row>
    <row r="30" spans="1:10" x14ac:dyDescent="0.25">
      <c r="A30" s="1">
        <v>18</v>
      </c>
      <c r="B30" s="1" t="s">
        <v>30</v>
      </c>
      <c r="C30" s="1"/>
      <c r="D30" s="3">
        <v>12000</v>
      </c>
      <c r="E30" s="3">
        <v>13400</v>
      </c>
      <c r="F30" s="2">
        <v>15000</v>
      </c>
      <c r="G30" s="6">
        <v>14000</v>
      </c>
      <c r="H30" s="2">
        <v>22000</v>
      </c>
      <c r="I30" s="10"/>
      <c r="J30" s="12"/>
    </row>
    <row r="31" spans="1:10" x14ac:dyDescent="0.25">
      <c r="A31" s="1">
        <v>19</v>
      </c>
      <c r="B31" s="1" t="s">
        <v>31</v>
      </c>
      <c r="C31" s="1"/>
      <c r="D31" s="3">
        <v>9000</v>
      </c>
      <c r="E31" s="3">
        <v>10419.370000000001</v>
      </c>
      <c r="F31" s="2">
        <v>10000</v>
      </c>
      <c r="G31" s="6">
        <v>6801.7199999999993</v>
      </c>
      <c r="H31" s="2">
        <v>5000</v>
      </c>
      <c r="I31" s="10"/>
      <c r="J31" s="12"/>
    </row>
    <row r="32" spans="1:10" x14ac:dyDescent="0.25">
      <c r="A32" s="1" t="s">
        <v>32</v>
      </c>
      <c r="B32" s="1" t="s">
        <v>33</v>
      </c>
      <c r="C32" s="1"/>
      <c r="D32" s="1"/>
      <c r="E32" s="1"/>
      <c r="F32" s="1">
        <v>3500</v>
      </c>
      <c r="G32" s="6">
        <v>6121.24</v>
      </c>
      <c r="H32" s="2">
        <v>10000</v>
      </c>
      <c r="I32" s="10"/>
      <c r="J32" s="12"/>
    </row>
    <row r="33" spans="1:10" x14ac:dyDescent="0.25">
      <c r="A33" s="1">
        <v>20</v>
      </c>
      <c r="B33" s="1" t="s">
        <v>34</v>
      </c>
      <c r="C33" s="1"/>
      <c r="D33" s="3">
        <v>30000</v>
      </c>
      <c r="E33" s="3">
        <v>24517.54</v>
      </c>
      <c r="F33" s="2">
        <v>30000</v>
      </c>
      <c r="G33" s="6">
        <v>20414.75</v>
      </c>
      <c r="H33" s="2">
        <v>22000</v>
      </c>
      <c r="I33" s="10"/>
      <c r="J33" s="12"/>
    </row>
    <row r="34" spans="1:10" x14ac:dyDescent="0.25">
      <c r="A34" s="1">
        <v>22</v>
      </c>
      <c r="B34" s="1" t="s">
        <v>35</v>
      </c>
      <c r="C34" s="1"/>
      <c r="D34" s="3">
        <v>1000</v>
      </c>
      <c r="E34" s="1">
        <v>964</v>
      </c>
      <c r="F34" s="2">
        <v>1000</v>
      </c>
      <c r="G34" s="6">
        <v>1000</v>
      </c>
      <c r="H34" s="2">
        <v>1000</v>
      </c>
      <c r="I34" s="10"/>
      <c r="J34" s="12"/>
    </row>
    <row r="35" spans="1:10" x14ac:dyDescent="0.25">
      <c r="A35" s="1">
        <v>23</v>
      </c>
      <c r="B35" s="1" t="s">
        <v>36</v>
      </c>
      <c r="C35" s="1"/>
      <c r="D35" s="3">
        <v>19000</v>
      </c>
      <c r="E35" s="3">
        <v>20131.580000000002</v>
      </c>
      <c r="F35" s="2">
        <v>22000</v>
      </c>
      <c r="G35" s="6">
        <v>20599.78</v>
      </c>
      <c r="H35" s="2">
        <v>22000</v>
      </c>
      <c r="I35" s="10"/>
      <c r="J35" s="12"/>
    </row>
    <row r="36" spans="1:10" x14ac:dyDescent="0.25">
      <c r="A36" s="1">
        <v>24</v>
      </c>
      <c r="B36" s="1" t="s">
        <v>37</v>
      </c>
      <c r="C36" s="1"/>
      <c r="D36" s="3">
        <v>8000</v>
      </c>
      <c r="E36" s="3">
        <v>7394</v>
      </c>
      <c r="F36" s="2">
        <v>9528</v>
      </c>
      <c r="G36" s="6">
        <v>9528</v>
      </c>
      <c r="H36" s="2">
        <v>9528</v>
      </c>
      <c r="I36" s="10"/>
      <c r="J36" s="12"/>
    </row>
    <row r="37" spans="1:10" x14ac:dyDescent="0.25">
      <c r="A37" s="1">
        <v>26</v>
      </c>
      <c r="B37" s="1" t="s">
        <v>81</v>
      </c>
      <c r="C37" s="1"/>
      <c r="D37" s="3">
        <v>80000</v>
      </c>
      <c r="E37" s="3">
        <v>73000</v>
      </c>
      <c r="F37" s="2">
        <v>80000</v>
      </c>
      <c r="G37" s="6">
        <v>83396.12</v>
      </c>
      <c r="H37" s="2">
        <v>83000</v>
      </c>
      <c r="I37" s="10"/>
      <c r="J37" s="12"/>
    </row>
    <row r="38" spans="1:10" x14ac:dyDescent="0.25">
      <c r="A38" s="1">
        <v>27</v>
      </c>
      <c r="B38" s="1" t="s">
        <v>38</v>
      </c>
      <c r="C38" s="1"/>
      <c r="D38" s="3">
        <v>183000</v>
      </c>
      <c r="E38" s="3">
        <v>163326.49</v>
      </c>
      <c r="F38" s="2">
        <v>190528</v>
      </c>
      <c r="G38" s="6">
        <v>178363.61</v>
      </c>
      <c r="H38" s="1">
        <f>SUM(H29:H37)</f>
        <v>196528</v>
      </c>
      <c r="I38" s="10"/>
      <c r="J38" s="12"/>
    </row>
    <row r="39" spans="1:10" x14ac:dyDescent="0.25">
      <c r="A39" s="1"/>
      <c r="B39" s="1"/>
      <c r="C39" s="1"/>
      <c r="D39" s="1"/>
      <c r="E39" s="1" t="s">
        <v>18</v>
      </c>
      <c r="F39" s="1"/>
      <c r="G39" s="6"/>
      <c r="H39" s="1"/>
      <c r="I39" s="10"/>
      <c r="J39" s="11"/>
    </row>
    <row r="40" spans="1:10" x14ac:dyDescent="0.25">
      <c r="A40" s="1"/>
      <c r="B40" s="1" t="s">
        <v>39</v>
      </c>
      <c r="C40" s="1"/>
      <c r="D40" s="1"/>
      <c r="E40" s="1" t="s">
        <v>18</v>
      </c>
      <c r="F40" s="1"/>
      <c r="G40" s="6"/>
      <c r="H40" s="1"/>
      <c r="I40" s="10"/>
      <c r="J40" s="11"/>
    </row>
    <row r="41" spans="1:10" x14ac:dyDescent="0.25">
      <c r="A41" s="1">
        <v>28</v>
      </c>
      <c r="B41" s="1" t="s">
        <v>40</v>
      </c>
      <c r="C41" s="1"/>
      <c r="D41" s="3">
        <v>250000</v>
      </c>
      <c r="E41" s="3">
        <v>228096.25</v>
      </c>
      <c r="F41" s="2">
        <v>250000</v>
      </c>
      <c r="G41" s="6">
        <v>261401.25</v>
      </c>
      <c r="H41" s="2">
        <v>250000</v>
      </c>
      <c r="I41" s="10"/>
      <c r="J41" s="12"/>
    </row>
    <row r="42" spans="1:10" x14ac:dyDescent="0.25">
      <c r="A42" s="1">
        <v>29</v>
      </c>
      <c r="B42" s="1" t="s">
        <v>41</v>
      </c>
      <c r="C42" s="1"/>
      <c r="D42" s="3">
        <v>250000</v>
      </c>
      <c r="E42" s="3">
        <v>254448.7</v>
      </c>
      <c r="F42" s="2">
        <v>275000</v>
      </c>
      <c r="G42" s="6">
        <v>180742.63</v>
      </c>
      <c r="H42" s="2">
        <v>160000</v>
      </c>
      <c r="I42" s="10" t="s">
        <v>86</v>
      </c>
      <c r="J42" s="12"/>
    </row>
    <row r="43" spans="1:10" x14ac:dyDescent="0.25">
      <c r="A43" s="1">
        <v>30</v>
      </c>
      <c r="B43" s="1" t="s">
        <v>42</v>
      </c>
      <c r="C43" s="1"/>
      <c r="D43" s="3">
        <v>80000</v>
      </c>
      <c r="E43" s="3">
        <v>81434</v>
      </c>
      <c r="F43" s="2">
        <v>80000</v>
      </c>
      <c r="G43" s="6">
        <v>80000</v>
      </c>
      <c r="H43" s="2">
        <v>80000</v>
      </c>
      <c r="I43" s="10"/>
      <c r="J43" s="5"/>
    </row>
    <row r="44" spans="1:10" x14ac:dyDescent="0.25">
      <c r="A44" s="1">
        <v>31</v>
      </c>
      <c r="B44" s="1" t="s">
        <v>43</v>
      </c>
      <c r="C44" s="1"/>
      <c r="D44" s="1"/>
      <c r="E44" s="3">
        <v>2400</v>
      </c>
      <c r="F44" s="1"/>
      <c r="G44" s="6">
        <v>2700</v>
      </c>
      <c r="H44" s="2">
        <v>3000</v>
      </c>
      <c r="I44" s="10"/>
      <c r="J44" s="5"/>
    </row>
    <row r="45" spans="1:10" x14ac:dyDescent="0.25">
      <c r="A45" s="1">
        <v>32</v>
      </c>
      <c r="B45" s="1" t="s">
        <v>44</v>
      </c>
      <c r="C45" s="1"/>
      <c r="D45" s="3">
        <v>580000</v>
      </c>
      <c r="E45" s="3">
        <v>566378.94999999995</v>
      </c>
      <c r="F45" s="2">
        <v>605000</v>
      </c>
      <c r="G45" s="6">
        <v>524843.88</v>
      </c>
      <c r="H45" s="1">
        <f>SUM(H41:H44)</f>
        <v>493000</v>
      </c>
      <c r="I45" s="10"/>
      <c r="J45" s="12"/>
    </row>
    <row r="46" spans="1:10" x14ac:dyDescent="0.25">
      <c r="A46" s="1"/>
      <c r="B46" s="1"/>
      <c r="C46" s="1"/>
      <c r="D46" s="1"/>
      <c r="E46" s="1" t="s">
        <v>18</v>
      </c>
      <c r="F46" s="1"/>
      <c r="G46" s="6"/>
      <c r="H46" s="1"/>
      <c r="I46" s="10"/>
      <c r="J46" s="11"/>
    </row>
    <row r="47" spans="1:10" x14ac:dyDescent="0.25">
      <c r="A47" s="1"/>
      <c r="B47" s="1" t="s">
        <v>45</v>
      </c>
      <c r="C47" s="1"/>
      <c r="D47" s="1"/>
      <c r="E47" s="1" t="s">
        <v>18</v>
      </c>
      <c r="F47" s="1"/>
      <c r="G47" s="6"/>
      <c r="H47" s="1"/>
      <c r="I47" s="10"/>
      <c r="J47" s="11"/>
    </row>
    <row r="48" spans="1:10" x14ac:dyDescent="0.25">
      <c r="A48" s="1">
        <v>33</v>
      </c>
      <c r="B48" s="1" t="s">
        <v>46</v>
      </c>
      <c r="C48" s="1"/>
      <c r="D48" s="3">
        <v>26000</v>
      </c>
      <c r="E48" s="3">
        <v>19521</v>
      </c>
      <c r="F48" s="2">
        <v>25000</v>
      </c>
      <c r="G48" s="6">
        <v>21540</v>
      </c>
      <c r="H48" s="2">
        <v>25000</v>
      </c>
      <c r="I48" s="10"/>
      <c r="J48" s="5"/>
    </row>
    <row r="49" spans="1:10" x14ac:dyDescent="0.25">
      <c r="A49" s="1">
        <v>34</v>
      </c>
      <c r="B49" s="1" t="s">
        <v>47</v>
      </c>
      <c r="C49" s="1"/>
      <c r="D49" s="3">
        <v>5000</v>
      </c>
      <c r="E49" s="3">
        <v>3450.24</v>
      </c>
      <c r="F49" s="2">
        <v>5000</v>
      </c>
      <c r="G49" s="6">
        <v>2658</v>
      </c>
      <c r="H49" s="2">
        <v>5000</v>
      </c>
      <c r="I49" s="10"/>
      <c r="J49" s="5"/>
    </row>
    <row r="50" spans="1:10" x14ac:dyDescent="0.25">
      <c r="A50" s="1"/>
      <c r="B50" s="1" t="s">
        <v>48</v>
      </c>
      <c r="C50" s="1"/>
      <c r="D50" s="3">
        <v>20000</v>
      </c>
      <c r="E50" s="3">
        <v>25883.98</v>
      </c>
      <c r="F50" s="1">
        <v>0</v>
      </c>
      <c r="G50" s="6"/>
      <c r="H50" s="1"/>
      <c r="I50" s="10"/>
      <c r="J50" s="11"/>
    </row>
    <row r="51" spans="1:10" x14ac:dyDescent="0.25">
      <c r="A51" s="1"/>
      <c r="B51" s="1" t="s">
        <v>49</v>
      </c>
      <c r="C51" s="1"/>
      <c r="D51" s="3">
        <v>250000</v>
      </c>
      <c r="E51" s="3">
        <v>150533.82</v>
      </c>
      <c r="F51" s="1">
        <v>0</v>
      </c>
      <c r="G51" s="6"/>
      <c r="H51" s="1"/>
      <c r="I51" s="10"/>
      <c r="J51" s="11"/>
    </row>
    <row r="52" spans="1:10" x14ac:dyDescent="0.25">
      <c r="A52" s="1">
        <v>35</v>
      </c>
      <c r="B52" s="1" t="s">
        <v>50</v>
      </c>
      <c r="C52" s="1"/>
      <c r="D52" s="3">
        <v>15000</v>
      </c>
      <c r="E52" s="3">
        <v>14969.5</v>
      </c>
      <c r="F52" s="2">
        <v>15000</v>
      </c>
      <c r="G52" s="6">
        <v>22371.85</v>
      </c>
      <c r="H52" s="2">
        <v>15000</v>
      </c>
      <c r="I52" s="10"/>
      <c r="J52" s="12"/>
    </row>
    <row r="53" spans="1:10" x14ac:dyDescent="0.25">
      <c r="A53" s="1">
        <v>36</v>
      </c>
      <c r="B53" s="1" t="s">
        <v>51</v>
      </c>
      <c r="C53" s="1"/>
      <c r="D53" s="1">
        <v>500</v>
      </c>
      <c r="E53" s="3">
        <v>12842.25</v>
      </c>
      <c r="F53" s="1">
        <v>2400</v>
      </c>
      <c r="G53" s="6">
        <v>9878</v>
      </c>
      <c r="H53" s="2">
        <v>3000</v>
      </c>
      <c r="I53" s="10"/>
      <c r="J53" s="5"/>
    </row>
    <row r="54" spans="1:10" x14ac:dyDescent="0.25">
      <c r="A54" s="1"/>
      <c r="B54" s="1"/>
      <c r="C54" s="1"/>
      <c r="D54" s="1"/>
      <c r="E54" s="1"/>
      <c r="F54" s="1"/>
      <c r="G54" s="6"/>
      <c r="H54" s="1"/>
      <c r="I54" s="10"/>
      <c r="J54" s="11"/>
    </row>
    <row r="55" spans="1:10" x14ac:dyDescent="0.25">
      <c r="A55" s="1">
        <v>37</v>
      </c>
      <c r="B55" s="1" t="s">
        <v>83</v>
      </c>
      <c r="C55" s="1"/>
      <c r="D55" s="1"/>
      <c r="E55" s="3">
        <v>11631</v>
      </c>
      <c r="F55" s="2">
        <v>8000</v>
      </c>
      <c r="G55" s="8"/>
      <c r="H55" s="2">
        <v>10000</v>
      </c>
      <c r="I55" s="8"/>
      <c r="J55" s="11"/>
    </row>
    <row r="56" spans="1:10" x14ac:dyDescent="0.25">
      <c r="A56" s="1">
        <v>38</v>
      </c>
      <c r="B56" s="1" t="s">
        <v>52</v>
      </c>
      <c r="C56" s="1"/>
      <c r="D56" s="3">
        <v>45000</v>
      </c>
      <c r="E56" s="3">
        <v>30352.9</v>
      </c>
      <c r="F56" s="2">
        <v>30000</v>
      </c>
      <c r="G56" s="6">
        <v>31968.3</v>
      </c>
      <c r="H56" s="2">
        <v>32000</v>
      </c>
      <c r="I56" s="10"/>
      <c r="J56" s="12"/>
    </row>
    <row r="57" spans="1:10" x14ac:dyDescent="0.25">
      <c r="A57" s="1">
        <v>39</v>
      </c>
      <c r="B57" s="1" t="s">
        <v>53</v>
      </c>
      <c r="C57" s="1"/>
      <c r="D57" s="1"/>
      <c r="E57" s="3">
        <v>51292</v>
      </c>
      <c r="F57" s="2">
        <v>295000</v>
      </c>
      <c r="G57" s="6">
        <v>121600</v>
      </c>
      <c r="H57" s="2">
        <v>150000</v>
      </c>
      <c r="I57" s="10"/>
      <c r="J57" s="5"/>
    </row>
    <row r="58" spans="1:10" x14ac:dyDescent="0.25">
      <c r="A58" s="1"/>
      <c r="B58" s="1" t="s">
        <v>82</v>
      </c>
      <c r="C58" s="1"/>
      <c r="D58" s="1"/>
      <c r="E58" s="1"/>
      <c r="F58" s="1" t="s">
        <v>54</v>
      </c>
      <c r="G58" s="6">
        <v>31711.5</v>
      </c>
      <c r="H58" s="1"/>
      <c r="I58" s="10"/>
      <c r="J58" s="12"/>
    </row>
    <row r="59" spans="1:10" x14ac:dyDescent="0.25">
      <c r="A59" s="1"/>
      <c r="B59" s="1" t="s">
        <v>55</v>
      </c>
      <c r="C59" s="1"/>
      <c r="D59" s="1"/>
      <c r="E59" s="1"/>
      <c r="F59" s="2">
        <v>2500</v>
      </c>
      <c r="G59" s="6"/>
      <c r="H59" s="1"/>
      <c r="I59" s="10"/>
      <c r="J59" s="11"/>
    </row>
    <row r="60" spans="1:10" x14ac:dyDescent="0.25">
      <c r="A60" s="1"/>
      <c r="B60" s="1" t="s">
        <v>56</v>
      </c>
      <c r="C60" s="1"/>
      <c r="D60" s="1"/>
      <c r="E60" s="1"/>
      <c r="F60" s="2">
        <v>1000</v>
      </c>
      <c r="G60" s="6"/>
      <c r="H60" s="1"/>
      <c r="I60" s="10"/>
      <c r="J60" s="11"/>
    </row>
    <row r="61" spans="1:10" x14ac:dyDescent="0.25">
      <c r="A61" s="1">
        <v>40</v>
      </c>
      <c r="B61" s="1" t="s">
        <v>57</v>
      </c>
      <c r="C61" s="1"/>
      <c r="D61" s="3">
        <v>361500</v>
      </c>
      <c r="E61" s="3">
        <v>320476.69</v>
      </c>
      <c r="F61" s="2">
        <v>337000</v>
      </c>
      <c r="G61" s="6">
        <v>241727.65</v>
      </c>
      <c r="H61" s="3">
        <f>SUM(H48:H60)</f>
        <v>240000</v>
      </c>
      <c r="I61" s="10"/>
      <c r="J61" s="12"/>
    </row>
    <row r="62" spans="1:10" x14ac:dyDescent="0.25">
      <c r="A62" s="1"/>
      <c r="B62" s="1"/>
      <c r="C62" s="1"/>
      <c r="D62" s="1"/>
      <c r="E62" s="1"/>
      <c r="F62" s="1"/>
      <c r="G62" s="6"/>
      <c r="H62" s="1"/>
      <c r="I62" s="10"/>
      <c r="J62" s="11"/>
    </row>
    <row r="63" spans="1:10" x14ac:dyDescent="0.25">
      <c r="A63" s="1">
        <v>41</v>
      </c>
      <c r="B63" s="1" t="s">
        <v>58</v>
      </c>
      <c r="C63" s="1"/>
      <c r="D63" s="3">
        <v>1461500</v>
      </c>
      <c r="E63" s="3">
        <v>1313731.98</v>
      </c>
      <c r="F63" s="2">
        <v>1453528</v>
      </c>
      <c r="G63" s="6">
        <v>1254894.22</v>
      </c>
      <c r="H63" s="3">
        <f>+H61+H45+H38+H26</f>
        <v>1264528</v>
      </c>
      <c r="I63" s="10"/>
      <c r="J63" s="12"/>
    </row>
    <row r="64" spans="1:10" x14ac:dyDescent="0.25">
      <c r="A64" s="1"/>
      <c r="B64" s="1"/>
      <c r="C64" s="1"/>
      <c r="D64" s="1"/>
      <c r="E64" s="1" t="s">
        <v>18</v>
      </c>
      <c r="F64" s="1"/>
      <c r="G64" s="6"/>
      <c r="H64" s="1"/>
      <c r="I64" s="10"/>
      <c r="J64" s="11"/>
    </row>
    <row r="65" spans="1:10" x14ac:dyDescent="0.25">
      <c r="A65" s="1"/>
      <c r="B65" s="1" t="s">
        <v>59</v>
      </c>
      <c r="C65" s="1"/>
      <c r="D65" s="3">
        <v>-196000</v>
      </c>
      <c r="E65" s="3">
        <v>14316.37</v>
      </c>
      <c r="F65" s="2">
        <v>-167028</v>
      </c>
      <c r="G65" s="6">
        <v>-26169.539999999804</v>
      </c>
      <c r="H65" s="3">
        <f>+H16-H63</f>
        <v>-55816.5</v>
      </c>
      <c r="I65" s="10"/>
      <c r="J65" s="12"/>
    </row>
    <row r="66" spans="1:10" x14ac:dyDescent="0.25">
      <c r="A66" s="1"/>
      <c r="B66" s="1"/>
      <c r="C66" s="1"/>
      <c r="D66" s="1"/>
      <c r="E66" s="1"/>
      <c r="F66" s="1"/>
      <c r="G66" s="6"/>
      <c r="H66" s="1"/>
      <c r="I66" s="10"/>
      <c r="J66" s="11"/>
    </row>
    <row r="67" spans="1:10" x14ac:dyDescent="0.25">
      <c r="A67" s="1" t="s">
        <v>60</v>
      </c>
      <c r="B67" s="1"/>
      <c r="C67" s="1"/>
      <c r="D67" s="1"/>
      <c r="E67" s="1"/>
      <c r="F67" s="1"/>
      <c r="G67" s="6"/>
      <c r="H67" s="1"/>
      <c r="I67" s="10"/>
      <c r="J67" s="11"/>
    </row>
    <row r="68" spans="1:10" x14ac:dyDescent="0.25">
      <c r="A68" s="1" t="s">
        <v>61</v>
      </c>
      <c r="B68" s="1"/>
      <c r="C68" s="1"/>
      <c r="D68" s="1"/>
      <c r="E68" s="1" t="s">
        <v>62</v>
      </c>
      <c r="F68" s="1"/>
      <c r="G68" s="6" t="s">
        <v>84</v>
      </c>
      <c r="H68" s="1"/>
      <c r="I68" s="10"/>
      <c r="J68" s="11"/>
    </row>
    <row r="69" spans="1:10" x14ac:dyDescent="0.25">
      <c r="A69" s="1">
        <v>41</v>
      </c>
      <c r="B69" s="1" t="s">
        <v>63</v>
      </c>
      <c r="C69" s="1"/>
      <c r="D69" s="1"/>
      <c r="E69" s="3">
        <v>238892.5</v>
      </c>
      <c r="F69" s="1"/>
      <c r="G69" s="6">
        <v>260242.3</v>
      </c>
      <c r="H69" s="1"/>
      <c r="I69" s="10"/>
      <c r="J69" s="12"/>
    </row>
    <row r="70" spans="1:10" x14ac:dyDescent="0.25">
      <c r="A70" s="1"/>
      <c r="B70" s="1" t="s">
        <v>64</v>
      </c>
      <c r="C70" s="1"/>
      <c r="D70" s="1"/>
      <c r="E70" s="1" t="s">
        <v>18</v>
      </c>
      <c r="F70" s="1"/>
      <c r="G70" s="6"/>
      <c r="H70" s="1"/>
      <c r="I70" s="10"/>
      <c r="J70" s="11"/>
    </row>
    <row r="71" spans="1:10" x14ac:dyDescent="0.25">
      <c r="A71" s="1">
        <v>42</v>
      </c>
      <c r="B71" s="1" t="s">
        <v>65</v>
      </c>
      <c r="C71" s="1"/>
      <c r="D71" s="1"/>
      <c r="E71" s="1"/>
      <c r="F71" s="1"/>
      <c r="G71" s="6"/>
      <c r="H71" s="1"/>
      <c r="I71" s="10"/>
      <c r="J71" s="11"/>
    </row>
    <row r="72" spans="1:10" x14ac:dyDescent="0.25">
      <c r="A72" s="1">
        <v>43</v>
      </c>
      <c r="B72" s="1" t="s">
        <v>85</v>
      </c>
      <c r="C72" s="1"/>
      <c r="D72" s="1"/>
      <c r="E72" s="3">
        <v>609568.85</v>
      </c>
      <c r="F72" s="1"/>
      <c r="G72" s="6">
        <v>514149.51</v>
      </c>
      <c r="H72" s="1"/>
      <c r="I72" s="10"/>
      <c r="J72" s="12"/>
    </row>
    <row r="73" spans="1:10" x14ac:dyDescent="0.25">
      <c r="A73" s="1">
        <v>44</v>
      </c>
      <c r="B73" s="1" t="s">
        <v>66</v>
      </c>
      <c r="C73" s="1"/>
      <c r="D73" s="1"/>
      <c r="E73" s="3">
        <v>848461.35</v>
      </c>
      <c r="F73" s="1"/>
      <c r="G73" s="6">
        <v>774391.81</v>
      </c>
      <c r="H73" s="1"/>
      <c r="I73" s="10"/>
      <c r="J73" s="12"/>
    </row>
    <row r="74" spans="1:10" x14ac:dyDescent="0.25">
      <c r="A74" s="1"/>
      <c r="B74" s="1" t="s">
        <v>67</v>
      </c>
      <c r="C74" s="1"/>
      <c r="D74" s="1"/>
      <c r="E74" s="1">
        <v>276</v>
      </c>
      <c r="F74" s="1"/>
      <c r="G74" s="6">
        <v>48176</v>
      </c>
      <c r="H74" s="1"/>
      <c r="I74" s="10"/>
      <c r="J74" s="11"/>
    </row>
    <row r="75" spans="1:10" x14ac:dyDescent="0.25">
      <c r="A75" s="1"/>
      <c r="B75" s="1" t="s">
        <v>68</v>
      </c>
      <c r="C75" s="1"/>
      <c r="D75" s="1"/>
      <c r="E75" s="1"/>
      <c r="F75" s="1"/>
      <c r="G75" s="6"/>
      <c r="H75" s="1"/>
      <c r="I75" s="10"/>
      <c r="J75" s="11"/>
    </row>
    <row r="76" spans="1:10" x14ac:dyDescent="0.25">
      <c r="A76" s="1">
        <v>45</v>
      </c>
      <c r="B76" s="1" t="s">
        <v>69</v>
      </c>
      <c r="C76" s="1"/>
      <c r="D76" s="1"/>
      <c r="E76" s="3">
        <v>42642</v>
      </c>
      <c r="F76" s="1"/>
      <c r="G76" s="6">
        <v>50259.6</v>
      </c>
      <c r="H76" s="1"/>
      <c r="I76" s="10"/>
      <c r="J76" s="11"/>
    </row>
    <row r="77" spans="1:10" x14ac:dyDescent="0.25">
      <c r="A77" s="1">
        <v>46</v>
      </c>
      <c r="B77" s="1" t="s">
        <v>70</v>
      </c>
      <c r="C77" s="1"/>
      <c r="D77" s="1"/>
      <c r="E77" s="1"/>
      <c r="F77" s="1"/>
      <c r="G77" s="6"/>
      <c r="H77" s="1"/>
      <c r="I77" s="10"/>
      <c r="J77" s="11"/>
    </row>
    <row r="78" spans="1:10" x14ac:dyDescent="0.25">
      <c r="A78" s="1">
        <v>47</v>
      </c>
      <c r="B78" s="1" t="s">
        <v>71</v>
      </c>
      <c r="C78" s="1"/>
      <c r="D78" s="1"/>
      <c r="E78" s="3">
        <v>891379.35</v>
      </c>
      <c r="F78" s="1"/>
      <c r="G78" s="6">
        <v>872827.41</v>
      </c>
      <c r="H78" s="1"/>
      <c r="I78" s="10"/>
      <c r="J78" s="12"/>
    </row>
    <row r="79" spans="1:10" x14ac:dyDescent="0.25">
      <c r="A79" s="1" t="s">
        <v>72</v>
      </c>
      <c r="B79" s="1"/>
      <c r="C79" s="1"/>
      <c r="D79" s="1"/>
      <c r="E79" s="1"/>
      <c r="F79" s="1"/>
      <c r="G79" s="6"/>
      <c r="H79" s="1"/>
      <c r="I79" s="10"/>
      <c r="J79" s="11"/>
    </row>
    <row r="80" spans="1:10" x14ac:dyDescent="0.25">
      <c r="A80" s="1">
        <v>48</v>
      </c>
      <c r="B80" s="1" t="s">
        <v>73</v>
      </c>
      <c r="C80" s="1"/>
      <c r="D80" s="1"/>
      <c r="E80" s="3">
        <v>734160.13</v>
      </c>
      <c r="F80" s="1"/>
      <c r="G80" s="6">
        <v>782966.35</v>
      </c>
      <c r="H80" s="1"/>
      <c r="I80" s="10"/>
      <c r="J80" s="11"/>
    </row>
    <row r="81" spans="1:13" x14ac:dyDescent="0.25">
      <c r="A81" s="1">
        <v>49</v>
      </c>
      <c r="B81" s="1" t="s">
        <v>74</v>
      </c>
      <c r="C81" s="1"/>
      <c r="D81" s="1"/>
      <c r="E81" s="3">
        <v>19364.849999999999</v>
      </c>
      <c r="F81" s="1"/>
      <c r="G81" s="6">
        <v>7617.5999999999985</v>
      </c>
      <c r="H81" s="1"/>
      <c r="I81" s="10"/>
      <c r="J81" s="11"/>
      <c r="M81" s="7"/>
    </row>
    <row r="82" spans="1:13" x14ac:dyDescent="0.25">
      <c r="A82" s="1">
        <v>50</v>
      </c>
      <c r="B82" s="1" t="s">
        <v>75</v>
      </c>
      <c r="C82" s="1"/>
      <c r="D82" s="1"/>
      <c r="E82" s="3">
        <v>14316.37</v>
      </c>
      <c r="F82" s="1"/>
      <c r="G82" s="6">
        <v>-26169.539999999804</v>
      </c>
      <c r="H82" s="1"/>
      <c r="I82" s="10"/>
      <c r="J82" s="11"/>
    </row>
    <row r="83" spans="1:13" x14ac:dyDescent="0.25">
      <c r="A83" s="1">
        <v>51</v>
      </c>
      <c r="B83" s="1" t="s">
        <v>76</v>
      </c>
      <c r="C83" s="1"/>
      <c r="D83" s="1"/>
      <c r="E83" s="3">
        <v>767841.35</v>
      </c>
      <c r="F83" s="1"/>
      <c r="G83" s="6">
        <v>764414.41000000015</v>
      </c>
      <c r="H83" s="1"/>
      <c r="I83" s="10"/>
      <c r="J83" s="11"/>
    </row>
    <row r="84" spans="1:13" x14ac:dyDescent="0.25">
      <c r="A84" s="1">
        <v>52</v>
      </c>
      <c r="B84" s="1" t="s">
        <v>77</v>
      </c>
      <c r="C84" s="1"/>
      <c r="D84" s="1"/>
      <c r="E84" s="3">
        <v>100000</v>
      </c>
      <c r="F84" s="1"/>
      <c r="G84" s="6">
        <v>100000</v>
      </c>
      <c r="H84" s="1"/>
      <c r="I84" s="10"/>
      <c r="J84" s="11"/>
    </row>
    <row r="85" spans="1:13" x14ac:dyDescent="0.25">
      <c r="A85" s="1">
        <v>53</v>
      </c>
      <c r="B85" s="1" t="s">
        <v>78</v>
      </c>
      <c r="C85" s="1"/>
      <c r="D85" s="1"/>
      <c r="E85" s="3">
        <v>8413</v>
      </c>
      <c r="F85" s="1"/>
      <c r="G85" s="6">
        <v>8413</v>
      </c>
      <c r="H85" s="1"/>
      <c r="I85" s="10"/>
      <c r="J85" s="11"/>
    </row>
    <row r="86" spans="1:13" x14ac:dyDescent="0.25">
      <c r="A86" s="1"/>
      <c r="B86" s="1" t="s">
        <v>79</v>
      </c>
      <c r="C86" s="1"/>
      <c r="D86" s="1"/>
      <c r="E86" s="3">
        <v>15125</v>
      </c>
      <c r="F86" s="1"/>
      <c r="G86" s="6"/>
      <c r="H86" s="1"/>
      <c r="I86" s="10"/>
      <c r="J86" s="11"/>
    </row>
    <row r="87" spans="1:13" x14ac:dyDescent="0.25">
      <c r="A87" s="1">
        <v>54</v>
      </c>
      <c r="B87" s="1" t="s">
        <v>80</v>
      </c>
      <c r="C87" s="1"/>
      <c r="D87" s="1"/>
      <c r="E87" s="3">
        <v>891379.35</v>
      </c>
      <c r="F87" s="1"/>
      <c r="G87" s="6">
        <v>872827.41000000015</v>
      </c>
      <c r="H87" s="1"/>
      <c r="I87" s="10"/>
      <c r="J87" s="11"/>
    </row>
    <row r="108" spans="1:1" x14ac:dyDescent="0.25">
      <c r="A108" s="4"/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36</vt:i4>
      </vt:variant>
    </vt:vector>
  </HeadingPairs>
  <TitlesOfParts>
    <vt:vector size="39" baseType="lpstr">
      <vt:lpstr>Ark1</vt:lpstr>
      <vt:lpstr>Ark2</vt:lpstr>
      <vt:lpstr>Ark3</vt:lpstr>
      <vt:lpstr>'Ark1'!_ftn1</vt:lpstr>
      <vt:lpstr>'Ark1'!_ftn10</vt:lpstr>
      <vt:lpstr>'Ark1'!_ftn11</vt:lpstr>
      <vt:lpstr>'Ark1'!_ftn12</vt:lpstr>
      <vt:lpstr>'Ark1'!_ftn13</vt:lpstr>
      <vt:lpstr>'Ark1'!_ftn14</vt:lpstr>
      <vt:lpstr>'Ark1'!_ftn15</vt:lpstr>
      <vt:lpstr>'Ark1'!_ftn16</vt:lpstr>
      <vt:lpstr>'Ark1'!_ftn17</vt:lpstr>
      <vt:lpstr>'Ark1'!_ftn18</vt:lpstr>
      <vt:lpstr>'Ark1'!_ftn2</vt:lpstr>
      <vt:lpstr>'Ark1'!_ftn3</vt:lpstr>
      <vt:lpstr>'Ark1'!_ftn4</vt:lpstr>
      <vt:lpstr>'Ark1'!_ftn5</vt:lpstr>
      <vt:lpstr>'Ark1'!_ftn6</vt:lpstr>
      <vt:lpstr>'Ark1'!_ftn7</vt:lpstr>
      <vt:lpstr>'Ark1'!_ftn8</vt:lpstr>
      <vt:lpstr>'Ark1'!_ftn9</vt:lpstr>
      <vt:lpstr>'Ark1'!_ftnref1</vt:lpstr>
      <vt:lpstr>'Ark1'!_ftnref10</vt:lpstr>
      <vt:lpstr>'Ark1'!_ftnref11</vt:lpstr>
      <vt:lpstr>'Ark1'!_ftnref12</vt:lpstr>
      <vt:lpstr>'Ark1'!_ftnref13</vt:lpstr>
      <vt:lpstr>'Ark1'!_ftnref14</vt:lpstr>
      <vt:lpstr>'Ark1'!_ftnref15</vt:lpstr>
      <vt:lpstr>'Ark1'!_ftnref16</vt:lpstr>
      <vt:lpstr>'Ark1'!_ftnref17</vt:lpstr>
      <vt:lpstr>'Ark1'!_ftnref18</vt:lpstr>
      <vt:lpstr>'Ark1'!_ftnref2</vt:lpstr>
      <vt:lpstr>'Ark1'!_ftnref3</vt:lpstr>
      <vt:lpstr>'Ark1'!_ftnref4</vt:lpstr>
      <vt:lpstr>'Ark1'!_ftnref5</vt:lpstr>
      <vt:lpstr>'Ark1'!_ftnref6</vt:lpstr>
      <vt:lpstr>'Ark1'!_ftnref7</vt:lpstr>
      <vt:lpstr>'Ark1'!_ftnref8</vt:lpstr>
      <vt:lpstr>'Ark1'!_ftnref9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Peder</dc:creator>
  <cp:lastModifiedBy>Peder</cp:lastModifiedBy>
  <cp:lastPrinted>2017-10-07T08:14:52Z</cp:lastPrinted>
  <dcterms:created xsi:type="dcterms:W3CDTF">2017-08-30T14:21:59Z</dcterms:created>
  <dcterms:modified xsi:type="dcterms:W3CDTF">2017-10-07T08:15:05Z</dcterms:modified>
</cp:coreProperties>
</file>